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ELLpC\Downloads\"/>
    </mc:Choice>
  </mc:AlternateContent>
  <xr:revisionPtr revIDLastSave="0" documentId="13_ncr:1_{9C6A4E60-13A7-4028-98E6-3902A82F63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che de pa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E67" i="1"/>
  <c r="D67" i="1"/>
  <c r="G38" i="1"/>
  <c r="I25" i="1"/>
  <c r="G30" i="1" s="1"/>
  <c r="G32" i="1" l="1"/>
  <c r="I26" i="1"/>
  <c r="G42" i="1" l="1"/>
  <c r="I42" i="1" s="1"/>
  <c r="J34" i="1"/>
  <c r="L34" i="1" s="1"/>
  <c r="J39" i="1"/>
  <c r="G41" i="1"/>
  <c r="J35" i="1"/>
  <c r="L35" i="1" s="1"/>
  <c r="J40" i="1"/>
  <c r="L40" i="1" s="1"/>
  <c r="G37" i="1"/>
  <c r="G40" i="1"/>
  <c r="J36" i="1"/>
  <c r="J30" i="1"/>
  <c r="L30" i="1" s="1"/>
  <c r="L46" i="1" s="1"/>
  <c r="K58" i="1" s="1"/>
  <c r="J32" i="1"/>
  <c r="L32" i="1" s="1"/>
  <c r="J37" i="1"/>
  <c r="L37" i="1" s="1"/>
  <c r="G34" i="1"/>
  <c r="I34" i="1" s="1"/>
  <c r="G39" i="1"/>
  <c r="G35" i="1"/>
  <c r="I35" i="1" s="1"/>
  <c r="G36" i="1"/>
  <c r="I36" i="1" s="1"/>
  <c r="I41" i="1"/>
  <c r="I44" i="1" l="1"/>
  <c r="G54" i="1" s="1"/>
  <c r="K54" i="1" s="1"/>
  <c r="G45" i="1" l="1"/>
  <c r="I45" i="1" s="1"/>
  <c r="I46" i="1" s="1"/>
  <c r="K50" i="1" s="1"/>
  <c r="K56" i="1" s="1"/>
  <c r="K51" i="1" l="1"/>
</calcChain>
</file>

<file path=xl/sharedStrings.xml><?xml version="1.0" encoding="utf-8"?>
<sst xmlns="http://schemas.openxmlformats.org/spreadsheetml/2006/main" count="87" uniqueCount="81">
  <si>
    <t>BULLETIN DE PAIE</t>
  </si>
  <si>
    <t>ENTREPRISE</t>
  </si>
  <si>
    <t>Période du dd/mm/YYYY au dd/mm/YYYY</t>
  </si>
  <si>
    <t xml:space="preserve">N° sécurité sociale </t>
  </si>
  <si>
    <t>Catégorie</t>
  </si>
  <si>
    <t>Emploi</t>
  </si>
  <si>
    <t>Date ancienneté</t>
  </si>
  <si>
    <t>Début contrat</t>
  </si>
  <si>
    <t>Forfait jour</t>
  </si>
  <si>
    <t>Conv. Coll.</t>
  </si>
  <si>
    <t>Code</t>
  </si>
  <si>
    <t>Libellé de la rubrique</t>
  </si>
  <si>
    <t>Cotisations salarié</t>
  </si>
  <si>
    <t>Cotisations employeur</t>
  </si>
  <si>
    <t>Base</t>
  </si>
  <si>
    <t>Taux</t>
  </si>
  <si>
    <t>Montant</t>
  </si>
  <si>
    <t>Salaire brut</t>
  </si>
  <si>
    <t>BRUT1</t>
  </si>
  <si>
    <t>SALAIRE BRUT</t>
  </si>
  <si>
    <t>Santé</t>
  </si>
  <si>
    <t>A01</t>
  </si>
  <si>
    <t>Sécurité sociale-Maladie Maternité Invalidité Décès</t>
  </si>
  <si>
    <t>A03</t>
  </si>
  <si>
    <t>Complémentaire Santé</t>
  </si>
  <si>
    <t>B01</t>
  </si>
  <si>
    <t>ACCIDENTS DU TRAVAIL-MALADIES PROFESSIONNELLES</t>
  </si>
  <si>
    <t>RETRAITE</t>
  </si>
  <si>
    <t>C01</t>
  </si>
  <si>
    <t>Sécurité sociale plafonnée</t>
  </si>
  <si>
    <t>C02</t>
  </si>
  <si>
    <t>Sécurité sociale déplafonnée</t>
  </si>
  <si>
    <t>C05</t>
  </si>
  <si>
    <t>Complémentaire Tranche A</t>
  </si>
  <si>
    <t>D01</t>
  </si>
  <si>
    <t>FAMILLE</t>
  </si>
  <si>
    <t>ASSURANCE CHÔMAGE</t>
  </si>
  <si>
    <t>E01</t>
  </si>
  <si>
    <t>F01</t>
  </si>
  <si>
    <t>AUTRES CONTRIBUTIONS DUES PAR L’EMPLOYEUR</t>
  </si>
  <si>
    <t>H01</t>
  </si>
  <si>
    <t>CSG déductible de l’impôt sur le revenu</t>
  </si>
  <si>
    <t>I01</t>
  </si>
  <si>
    <t>CSG/CRDS non déductible de l’impôt sur le revenu</t>
  </si>
  <si>
    <t>J01</t>
  </si>
  <si>
    <t>EXONERATIONS DE COTISATIONS EMPLOYEUR</t>
  </si>
  <si>
    <t>IMP1</t>
  </si>
  <si>
    <t>Net Imposable</t>
  </si>
  <si>
    <t>PAS2018</t>
  </si>
  <si>
    <t>Retenue à la source</t>
  </si>
  <si>
    <t>COT1</t>
  </si>
  <si>
    <t>Total Cotisations</t>
  </si>
  <si>
    <t>NET A PAYER AVANT IMPÔT SUR LE REVENU</t>
  </si>
  <si>
    <t>dont évolution de la rémunération liée à la suppression des cotisations chômage et maladie</t>
  </si>
  <si>
    <t>Impôt sur le revenu</t>
  </si>
  <si>
    <t>Taux personnalisé</t>
  </si>
  <si>
    <t>Impôt sur le revenu prélevé à la source</t>
  </si>
  <si>
    <t>Domiciliation</t>
  </si>
  <si>
    <t>NET A PAYER</t>
  </si>
  <si>
    <t>IBAN</t>
  </si>
  <si>
    <t>Payé par virement le dd/mm/YYYY</t>
  </si>
  <si>
    <t>BIC</t>
  </si>
  <si>
    <t>Allégement de cotisations employeur</t>
  </si>
  <si>
    <t>Bénéficiaire</t>
  </si>
  <si>
    <t>Total versé par l'employeur</t>
  </si>
  <si>
    <t>CP En Cours</t>
  </si>
  <si>
    <t>CP Acquis</t>
  </si>
  <si>
    <t>RTT</t>
  </si>
  <si>
    <t>CSA</t>
  </si>
  <si>
    <t>CST</t>
  </si>
  <si>
    <t>Acquis</t>
  </si>
  <si>
    <t>Pris</t>
  </si>
  <si>
    <t>Solde</t>
  </si>
  <si>
    <t>Document à conserver sans limitation de durée.</t>
  </si>
  <si>
    <t>Pour la définition des termes employés, se reporter au site internet www.service-public.fr, rubrique cotisations salariales.</t>
  </si>
  <si>
    <t>Page 1/1</t>
  </si>
  <si>
    <t>Adresse:</t>
  </si>
  <si>
    <t>CP Ville:</t>
  </si>
  <si>
    <t>SIRET :</t>
  </si>
  <si>
    <t>NAF :</t>
  </si>
  <si>
    <t>Référence bulletin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</si>
</sst>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#,##0.00\ &quot;€&quot;"/>
    <numFmt numFmtId="166" formatCode="#,##0.000"/>
  </numFmts>
  <fonts count="27" x14ac:knownFonts="1">
    <font>
      <sz val="10"/>
      <color rgb="FF000000"/>
      <name val="Arial"/>
      <scheme val="minor"/>
    </font>
    <font>
      <sz val="11"/>
      <color theme="1"/>
      <name val="Calibri"/>
    </font>
    <font>
      <u/>
      <sz val="11"/>
      <color theme="1"/>
      <name val="Calibri"/>
    </font>
    <font>
      <sz val="11"/>
      <color theme="1"/>
      <name val="Arial"/>
      <scheme val="minor"/>
    </font>
    <font>
      <b/>
      <sz val="11"/>
      <color theme="1"/>
      <name val="Calibri"/>
    </font>
    <font>
      <b/>
      <sz val="11"/>
      <color theme="1"/>
      <name val="Arial"/>
      <scheme val="minor"/>
    </font>
    <font>
      <sz val="10"/>
      <name val="Arial"/>
    </font>
    <font>
      <i/>
      <sz val="11"/>
      <color theme="1"/>
      <name val="Arial"/>
      <scheme val="minor"/>
    </font>
    <font>
      <sz val="10"/>
      <color theme="1"/>
      <name val="Arial"/>
      <scheme val="minor"/>
    </font>
    <font>
      <b/>
      <sz val="14"/>
      <color theme="1"/>
      <name val="Calibri"/>
    </font>
    <font>
      <sz val="9"/>
      <color theme="1"/>
      <name val="Calibri"/>
    </font>
    <font>
      <b/>
      <sz val="10"/>
      <color theme="1"/>
      <name val="Arial"/>
      <scheme val="minor"/>
    </font>
    <font>
      <sz val="10"/>
      <color theme="1"/>
      <name val="Calibri"/>
    </font>
    <font>
      <b/>
      <sz val="11"/>
      <color theme="1"/>
      <name val="Biome"/>
      <family val="2"/>
    </font>
    <font>
      <sz val="11"/>
      <color theme="1"/>
      <name val="Biome"/>
      <family val="2"/>
    </font>
    <font>
      <b/>
      <u/>
      <sz val="11"/>
      <color theme="1"/>
      <name val="Biome"/>
      <family val="2"/>
    </font>
    <font>
      <u/>
      <sz val="11"/>
      <color theme="1"/>
      <name val="Biome"/>
      <family val="2"/>
    </font>
    <font>
      <sz val="11"/>
      <color theme="1"/>
      <name val="Bierstadt Display"/>
      <family val="2"/>
    </font>
    <font>
      <b/>
      <sz val="11"/>
      <color theme="5"/>
      <name val="Arial"/>
      <family val="2"/>
      <scheme val="minor"/>
    </font>
    <font>
      <b/>
      <sz val="11"/>
      <color theme="5"/>
      <name val="Calibri"/>
      <family val="2"/>
    </font>
    <font>
      <sz val="10"/>
      <color theme="5"/>
      <name val="Arial"/>
      <family val="2"/>
      <scheme val="minor"/>
    </font>
    <font>
      <b/>
      <sz val="11"/>
      <name val="Calibri"/>
      <family val="2"/>
    </font>
    <font>
      <sz val="10"/>
      <name val="Arial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u/>
      <sz val="18"/>
      <color theme="1"/>
      <name val="Microsoft Himalaya"/>
    </font>
    <font>
      <b/>
      <u/>
      <sz val="10"/>
      <color theme="1"/>
      <name val="Biome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6" tint="0.39997558519241921"/>
        <bgColor rgb="FFD8D8D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B7B7B7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/>
    <xf numFmtId="0" fontId="4" fillId="0" borderId="6" xfId="0" applyFont="1" applyBorder="1"/>
    <xf numFmtId="0" fontId="1" fillId="0" borderId="7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164" fontId="4" fillId="0" borderId="0" xfId="0" applyNumberFormat="1" applyFont="1"/>
    <xf numFmtId="2" fontId="4" fillId="0" borderId="16" xfId="0" applyNumberFormat="1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64" fontId="1" fillId="0" borderId="6" xfId="0" applyNumberFormat="1" applyFont="1" applyBorder="1"/>
    <xf numFmtId="164" fontId="1" fillId="0" borderId="0" xfId="0" applyNumberFormat="1" applyFont="1"/>
    <xf numFmtId="164" fontId="1" fillId="0" borderId="16" xfId="0" applyNumberFormat="1" applyFont="1" applyBorder="1"/>
    <xf numFmtId="0" fontId="3" fillId="0" borderId="22" xfId="0" applyFont="1" applyBorder="1"/>
    <xf numFmtId="0" fontId="1" fillId="0" borderId="0" xfId="0" applyFont="1" applyAlignment="1">
      <alignment horizontal="left"/>
    </xf>
    <xf numFmtId="165" fontId="1" fillId="0" borderId="10" xfId="0" applyNumberFormat="1" applyFont="1" applyBorder="1"/>
    <xf numFmtId="166" fontId="1" fillId="0" borderId="10" xfId="0" applyNumberFormat="1" applyFont="1" applyBorder="1"/>
    <xf numFmtId="0" fontId="1" fillId="0" borderId="18" xfId="0" applyFont="1" applyBorder="1"/>
    <xf numFmtId="4" fontId="3" fillId="0" borderId="10" xfId="0" applyNumberFormat="1" applyFont="1" applyBorder="1"/>
    <xf numFmtId="4" fontId="4" fillId="0" borderId="10" xfId="0" applyNumberFormat="1" applyFont="1" applyBorder="1"/>
    <xf numFmtId="4" fontId="1" fillId="0" borderId="10" xfId="0" applyNumberFormat="1" applyFont="1" applyBorder="1"/>
    <xf numFmtId="4" fontId="1" fillId="0" borderId="22" xfId="0" applyNumberFormat="1" applyFont="1" applyBorder="1"/>
    <xf numFmtId="0" fontId="5" fillId="0" borderId="22" xfId="0" applyFont="1" applyBorder="1"/>
    <xf numFmtId="0" fontId="4" fillId="0" borderId="0" xfId="0" applyFont="1" applyAlignment="1">
      <alignment horizontal="left"/>
    </xf>
    <xf numFmtId="166" fontId="4" fillId="0" borderId="10" xfId="0" applyNumberFormat="1" applyFont="1" applyBorder="1"/>
    <xf numFmtId="4" fontId="4" fillId="0" borderId="22" xfId="0" applyNumberFormat="1" applyFont="1" applyBorder="1"/>
    <xf numFmtId="10" fontId="3" fillId="0" borderId="10" xfId="0" applyNumberFormat="1" applyFont="1" applyBorder="1"/>
    <xf numFmtId="10" fontId="1" fillId="0" borderId="10" xfId="0" applyNumberFormat="1" applyFont="1" applyBorder="1"/>
    <xf numFmtId="4" fontId="7" fillId="0" borderId="10" xfId="0" applyNumberFormat="1" applyFont="1" applyBorder="1"/>
    <xf numFmtId="4" fontId="3" fillId="0" borderId="22" xfId="0" applyNumberFormat="1" applyFont="1" applyBorder="1"/>
    <xf numFmtId="4" fontId="8" fillId="0" borderId="0" xfId="0" applyNumberFormat="1" applyFont="1"/>
    <xf numFmtId="0" fontId="3" fillId="0" borderId="1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24" xfId="0" applyFont="1" applyBorder="1"/>
    <xf numFmtId="0" fontId="1" fillId="0" borderId="24" xfId="0" applyFont="1" applyBorder="1"/>
    <xf numFmtId="0" fontId="1" fillId="0" borderId="24" xfId="0" applyFont="1" applyBorder="1" applyAlignment="1">
      <alignment horizontal="left"/>
    </xf>
    <xf numFmtId="4" fontId="1" fillId="0" borderId="25" xfId="0" applyNumberFormat="1" applyFont="1" applyBorder="1"/>
    <xf numFmtId="0" fontId="3" fillId="0" borderId="26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6" xfId="0" applyFont="1" applyBorder="1"/>
    <xf numFmtId="0" fontId="1" fillId="0" borderId="29" xfId="0" applyFont="1" applyBorder="1"/>
    <xf numFmtId="0" fontId="3" fillId="0" borderId="33" xfId="0" applyFont="1" applyBorder="1"/>
    <xf numFmtId="0" fontId="1" fillId="0" borderId="33" xfId="0" applyFont="1" applyBorder="1"/>
    <xf numFmtId="0" fontId="1" fillId="0" borderId="34" xfId="0" applyFont="1" applyBorder="1"/>
    <xf numFmtId="0" fontId="3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0" fillId="0" borderId="19" xfId="0" applyFont="1" applyBorder="1"/>
    <xf numFmtId="0" fontId="1" fillId="0" borderId="21" xfId="0" applyFont="1" applyBorder="1"/>
    <xf numFmtId="0" fontId="3" fillId="0" borderId="35" xfId="0" applyFont="1" applyBorder="1"/>
    <xf numFmtId="0" fontId="3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3" fillId="0" borderId="0" xfId="0" applyFont="1"/>
    <xf numFmtId="0" fontId="11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3" fillId="0" borderId="16" xfId="0" applyFont="1" applyBorder="1"/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2" fillId="0" borderId="0" xfId="0" applyFont="1"/>
    <xf numFmtId="0" fontId="17" fillId="0" borderId="5" xfId="0" applyFont="1" applyBorder="1"/>
    <xf numFmtId="0" fontId="17" fillId="0" borderId="10" xfId="0" applyFont="1" applyBorder="1"/>
    <xf numFmtId="0" fontId="17" fillId="0" borderId="15" xfId="0" applyFont="1" applyBorder="1"/>
    <xf numFmtId="0" fontId="18" fillId="0" borderId="22" xfId="0" applyFont="1" applyBorder="1"/>
    <xf numFmtId="0" fontId="18" fillId="0" borderId="0" xfId="0" applyFont="1" applyAlignment="1">
      <alignment horizontal="left"/>
    </xf>
    <xf numFmtId="4" fontId="1" fillId="0" borderId="20" xfId="0" applyNumberFormat="1" applyFont="1" applyBorder="1" applyAlignment="1">
      <alignment horizontal="center"/>
    </xf>
    <xf numFmtId="0" fontId="6" fillId="0" borderId="2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left"/>
    </xf>
    <xf numFmtId="4" fontId="1" fillId="0" borderId="15" xfId="0" applyNumberFormat="1" applyFont="1" applyBorder="1" applyAlignment="1">
      <alignment horizontal="center"/>
    </xf>
    <xf numFmtId="0" fontId="6" fillId="0" borderId="17" xfId="0" applyFont="1" applyBorder="1"/>
    <xf numFmtId="4" fontId="1" fillId="0" borderId="16" xfId="0" applyNumberFormat="1" applyFont="1" applyBorder="1" applyAlignment="1">
      <alignment horizontal="center"/>
    </xf>
    <xf numFmtId="10" fontId="1" fillId="0" borderId="15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/>
    <xf numFmtId="0" fontId="19" fillId="0" borderId="0" xfId="0" applyFont="1" applyAlignment="1">
      <alignment horizontal="left"/>
    </xf>
    <xf numFmtId="0" fontId="20" fillId="0" borderId="0" xfId="0" applyFont="1"/>
    <xf numFmtId="0" fontId="13" fillId="3" borderId="3" xfId="0" applyFont="1" applyFill="1" applyBorder="1"/>
    <xf numFmtId="0" fontId="13" fillId="3" borderId="4" xfId="0" applyFont="1" applyFill="1" applyBorder="1"/>
    <xf numFmtId="0" fontId="13" fillId="3" borderId="8" xfId="0" applyFont="1" applyFill="1" applyBorder="1"/>
    <xf numFmtId="0" fontId="14" fillId="3" borderId="1" xfId="0" applyFont="1" applyFill="1" applyBorder="1"/>
    <xf numFmtId="0" fontId="14" fillId="3" borderId="9" xfId="0" applyFont="1" applyFill="1" applyBorder="1"/>
    <xf numFmtId="0" fontId="14" fillId="3" borderId="8" xfId="0" applyFont="1" applyFill="1" applyBorder="1"/>
    <xf numFmtId="0" fontId="14" fillId="3" borderId="12" xfId="0" applyFont="1" applyFill="1" applyBorder="1"/>
    <xf numFmtId="0" fontId="14" fillId="3" borderId="13" xfId="0" applyFont="1" applyFill="1" applyBorder="1"/>
    <xf numFmtId="0" fontId="14" fillId="3" borderId="14" xfId="0" applyFont="1" applyFill="1" applyBorder="1"/>
    <xf numFmtId="0" fontId="15" fillId="4" borderId="6" xfId="0" applyFont="1" applyFill="1" applyBorder="1"/>
    <xf numFmtId="0" fontId="13" fillId="4" borderId="7" xfId="0" applyFont="1" applyFill="1" applyBorder="1"/>
    <xf numFmtId="0" fontId="14" fillId="4" borderId="10" xfId="0" applyFont="1" applyFill="1" applyBorder="1"/>
    <xf numFmtId="0" fontId="16" fillId="4" borderId="0" xfId="0" applyFont="1" applyFill="1"/>
    <xf numFmtId="0" fontId="14" fillId="4" borderId="11" xfId="0" applyFont="1" applyFill="1" applyBorder="1"/>
    <xf numFmtId="0" fontId="14" fillId="4" borderId="15" xfId="0" applyFont="1" applyFill="1" applyBorder="1"/>
    <xf numFmtId="0" fontId="16" fillId="4" borderId="16" xfId="0" applyFont="1" applyFill="1" applyBorder="1"/>
    <xf numFmtId="0" fontId="14" fillId="4" borderId="16" xfId="0" applyFont="1" applyFill="1" applyBorder="1"/>
    <xf numFmtId="0" fontId="14" fillId="4" borderId="17" xfId="0" applyFont="1" applyFill="1" applyBorder="1"/>
    <xf numFmtId="0" fontId="5" fillId="5" borderId="1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6" fillId="4" borderId="7" xfId="0" applyFont="1" applyFill="1" applyBorder="1"/>
    <xf numFmtId="0" fontId="4" fillId="3" borderId="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/>
    </xf>
    <xf numFmtId="0" fontId="6" fillId="4" borderId="20" xfId="0" applyFont="1" applyFill="1" applyBorder="1"/>
    <xf numFmtId="0" fontId="6" fillId="4" borderId="21" xfId="0" applyFont="1" applyFill="1" applyBorder="1"/>
    <xf numFmtId="0" fontId="3" fillId="5" borderId="22" xfId="0" applyFont="1" applyFill="1" applyBorder="1"/>
    <xf numFmtId="0" fontId="6" fillId="4" borderId="16" xfId="0" applyFont="1" applyFill="1" applyBorder="1"/>
    <xf numFmtId="0" fontId="6" fillId="4" borderId="17" xfId="0" applyFont="1" applyFill="1" applyBorder="1"/>
    <xf numFmtId="0" fontId="4" fillId="3" borderId="14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left"/>
    </xf>
    <xf numFmtId="0" fontId="6" fillId="4" borderId="26" xfId="0" applyFont="1" applyFill="1" applyBorder="1"/>
    <xf numFmtId="4" fontId="9" fillId="3" borderId="27" xfId="0" applyNumberFormat="1" applyFont="1" applyFill="1" applyBorder="1" applyAlignment="1">
      <alignment horizontal="center"/>
    </xf>
    <xf numFmtId="0" fontId="6" fillId="4" borderId="28" xfId="0" applyFont="1" applyFill="1" applyBorder="1"/>
    <xf numFmtId="0" fontId="1" fillId="3" borderId="26" xfId="0" applyFont="1" applyFill="1" applyBorder="1" applyAlignment="1">
      <alignment horizontal="left"/>
    </xf>
    <xf numFmtId="2" fontId="1" fillId="3" borderId="27" xfId="0" applyNumberFormat="1" applyFont="1" applyFill="1" applyBorder="1" applyAlignment="1">
      <alignment horizontal="center"/>
    </xf>
    <xf numFmtId="0" fontId="3" fillId="3" borderId="30" xfId="0" applyFont="1" applyFill="1" applyBorder="1"/>
    <xf numFmtId="0" fontId="1" fillId="3" borderId="31" xfId="0" applyFont="1" applyFill="1" applyBorder="1"/>
    <xf numFmtId="0" fontId="1" fillId="3" borderId="32" xfId="0" applyFont="1" applyFill="1" applyBorder="1"/>
    <xf numFmtId="0" fontId="1" fillId="3" borderId="27" xfId="0" applyFont="1" applyFill="1" applyBorder="1" applyAlignment="1">
      <alignment horizontal="center"/>
    </xf>
    <xf numFmtId="0" fontId="23" fillId="0" borderId="19" xfId="0" applyFont="1" applyBorder="1"/>
    <xf numFmtId="0" fontId="4" fillId="4" borderId="19" xfId="0" applyFont="1" applyFill="1" applyBorder="1" applyAlignment="1">
      <alignment horizontal="center"/>
    </xf>
    <xf numFmtId="0" fontId="3" fillId="4" borderId="22" xfId="0" applyFont="1" applyFill="1" applyBorder="1"/>
    <xf numFmtId="0" fontId="3" fillId="4" borderId="21" xfId="0" applyFont="1" applyFill="1" applyBorder="1"/>
    <xf numFmtId="0" fontId="4" fillId="4" borderId="23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1" fillId="4" borderId="23" xfId="0" applyFont="1" applyFill="1" applyBorder="1"/>
    <xf numFmtId="2" fontId="3" fillId="4" borderId="23" xfId="0" applyNumberFormat="1" applyFont="1" applyFill="1" applyBorder="1" applyAlignment="1">
      <alignment horizontal="right"/>
    </xf>
    <xf numFmtId="2" fontId="3" fillId="4" borderId="19" xfId="0" applyNumberFormat="1" applyFont="1" applyFill="1" applyBorder="1" applyAlignment="1">
      <alignment horizontal="right"/>
    </xf>
    <xf numFmtId="2" fontId="3" fillId="4" borderId="21" xfId="0" applyNumberFormat="1" applyFont="1" applyFill="1" applyBorder="1" applyAlignment="1">
      <alignment horizontal="right"/>
    </xf>
    <xf numFmtId="2" fontId="1" fillId="4" borderId="23" xfId="0" applyNumberFormat="1" applyFont="1" applyFill="1" applyBorder="1" applyAlignment="1">
      <alignment horizontal="right"/>
    </xf>
    <xf numFmtId="2" fontId="1" fillId="4" borderId="19" xfId="0" applyNumberFormat="1" applyFont="1" applyFill="1" applyBorder="1" applyAlignment="1">
      <alignment horizontal="right"/>
    </xf>
    <xf numFmtId="2" fontId="1" fillId="4" borderId="21" xfId="0" applyNumberFormat="1" applyFont="1" applyFill="1" applyBorder="1" applyAlignment="1">
      <alignment horizontal="right"/>
    </xf>
    <xf numFmtId="0" fontId="3" fillId="4" borderId="35" xfId="0" applyFont="1" applyFill="1" applyBorder="1"/>
    <xf numFmtId="0" fontId="24" fillId="0" borderId="0" xfId="0" applyFont="1" applyAlignment="1">
      <alignment horizontal="center"/>
    </xf>
    <xf numFmtId="0" fontId="25" fillId="3" borderId="2" xfId="0" applyFont="1" applyFill="1" applyBorder="1"/>
    <xf numFmtId="0" fontId="26" fillId="4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F7" sqref="F7"/>
    </sheetView>
  </sheetViews>
  <sheetFormatPr baseColWidth="10" defaultColWidth="12.7109375" defaultRowHeight="15" customHeight="1" x14ac:dyDescent="0.2"/>
  <cols>
    <col min="1" max="1" width="11.28515625" customWidth="1"/>
    <col min="2" max="2" width="8.7109375" customWidth="1"/>
    <col min="3" max="3" width="18.85546875" customWidth="1"/>
    <col min="4" max="4" width="13.7109375" customWidth="1"/>
    <col min="5" max="5" width="21.28515625" customWidth="1"/>
    <col min="6" max="6" width="12.140625" customWidth="1"/>
    <col min="7" max="12" width="13.7109375" customWidth="1"/>
    <col min="13" max="13" width="3.7109375" customWidth="1"/>
    <col min="14" max="26" width="11.28515625" customWidth="1"/>
  </cols>
  <sheetData>
    <row r="1" spans="1:26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8.25" customHeight="1" x14ac:dyDescent="0.25">
      <c r="A2" s="2"/>
      <c r="B2" s="2"/>
      <c r="C2" s="4"/>
      <c r="D2" s="2"/>
      <c r="E2" s="2"/>
      <c r="F2" s="2"/>
      <c r="G2" s="2"/>
      <c r="H2" s="2"/>
      <c r="I2" s="2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.9" customHeight="1" x14ac:dyDescent="0.25">
      <c r="A3" s="2"/>
      <c r="B3" s="2"/>
      <c r="D3" s="2"/>
      <c r="E3" s="2"/>
      <c r="F3" s="2"/>
      <c r="G3" s="2"/>
      <c r="H3" s="2"/>
      <c r="I3" s="2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customHeight="1" x14ac:dyDescent="0.55000000000000004">
      <c r="A4" s="5"/>
      <c r="B4" s="141" t="s">
        <v>0</v>
      </c>
      <c r="C4" s="84"/>
      <c r="D4" s="84"/>
      <c r="E4" s="84"/>
      <c r="F4" s="85"/>
      <c r="H4" s="5"/>
      <c r="I4" s="142" t="s">
        <v>1</v>
      </c>
      <c r="J4" s="93"/>
      <c r="K4" s="93"/>
      <c r="L4" s="9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6.899999999999999" customHeight="1" x14ac:dyDescent="0.3">
      <c r="A5" s="2"/>
      <c r="B5" s="86" t="s">
        <v>2</v>
      </c>
      <c r="C5" s="87"/>
      <c r="D5" s="87"/>
      <c r="E5" s="87"/>
      <c r="F5" s="88"/>
      <c r="H5" s="2"/>
      <c r="I5" s="95" t="s">
        <v>76</v>
      </c>
      <c r="J5" s="96"/>
      <c r="K5" s="96"/>
      <c r="L5" s="9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">
      <c r="A6" s="2"/>
      <c r="B6" s="89" t="s">
        <v>80</v>
      </c>
      <c r="C6" s="87"/>
      <c r="D6" s="87"/>
      <c r="E6" s="87"/>
      <c r="F6" s="88"/>
      <c r="H6" s="2"/>
      <c r="I6" s="95" t="s">
        <v>77</v>
      </c>
      <c r="J6" s="96"/>
      <c r="K6" s="96"/>
      <c r="L6" s="9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.15" customHeight="1" x14ac:dyDescent="0.3">
      <c r="A7" s="2"/>
      <c r="B7" s="90"/>
      <c r="C7" s="91"/>
      <c r="D7" s="91"/>
      <c r="E7" s="91"/>
      <c r="F7" s="92"/>
      <c r="H7" s="2"/>
      <c r="I7" s="95"/>
      <c r="J7" s="96"/>
      <c r="K7" s="96"/>
      <c r="L7" s="9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">
      <c r="A8" s="2"/>
      <c r="B8" s="66" t="s">
        <v>3</v>
      </c>
      <c r="C8" s="8"/>
      <c r="D8" s="9"/>
      <c r="E8" s="9"/>
      <c r="F8" s="10"/>
      <c r="H8" s="2"/>
      <c r="I8" s="98" t="s">
        <v>78</v>
      </c>
      <c r="J8" s="99"/>
      <c r="K8" s="100" t="s">
        <v>79</v>
      </c>
      <c r="L8" s="10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"/>
      <c r="B9" s="67" t="s">
        <v>4</v>
      </c>
      <c r="C9" s="2"/>
      <c r="D9" s="5"/>
      <c r="E9" s="5"/>
      <c r="F9" s="7"/>
      <c r="H9" s="2"/>
      <c r="I9" s="2"/>
      <c r="J9" s="2"/>
      <c r="K9" s="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"/>
      <c r="B10" s="67" t="s">
        <v>5</v>
      </c>
      <c r="C10" s="2"/>
      <c r="D10" s="5"/>
      <c r="E10" s="5"/>
      <c r="F10" s="7"/>
      <c r="H10" s="2"/>
      <c r="I10" s="2"/>
      <c r="J10" s="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"/>
      <c r="B11" s="67" t="s">
        <v>6</v>
      </c>
      <c r="C11" s="2"/>
      <c r="D11" s="14"/>
      <c r="E11" s="14"/>
      <c r="F11" s="7"/>
      <c r="H11" s="2"/>
      <c r="I11" s="2"/>
      <c r="J11" s="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"/>
      <c r="B12" s="67" t="s">
        <v>7</v>
      </c>
      <c r="C12" s="2"/>
      <c r="D12" s="14"/>
      <c r="E12" s="14"/>
      <c r="F12" s="7"/>
      <c r="H12" s="2"/>
      <c r="I12" s="2"/>
      <c r="J12" s="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2"/>
      <c r="B13" s="68" t="s">
        <v>8</v>
      </c>
      <c r="C13" s="12"/>
      <c r="D13" s="15"/>
      <c r="E13" s="15"/>
      <c r="F13" s="16"/>
      <c r="H13" s="2"/>
      <c r="I13" s="2"/>
      <c r="J13" s="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2"/>
      <c r="B14" s="66" t="s">
        <v>9</v>
      </c>
      <c r="C14" s="8"/>
      <c r="D14" s="17"/>
      <c r="E14" s="17"/>
      <c r="F14" s="1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"/>
      <c r="B15" s="6"/>
      <c r="C15" s="2"/>
      <c r="D15" s="18"/>
      <c r="E15" s="18"/>
      <c r="F15" s="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"/>
      <c r="B16" s="11"/>
      <c r="C16" s="12"/>
      <c r="D16" s="19"/>
      <c r="E16" s="19"/>
      <c r="F16" s="1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"/>
      <c r="B17" s="2"/>
      <c r="C17" s="2"/>
      <c r="D17" s="2"/>
      <c r="E17" s="5"/>
      <c r="F17" s="5"/>
      <c r="G17" s="2"/>
      <c r="H17" s="2"/>
      <c r="I17" s="2"/>
      <c r="J17" s="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"/>
      <c r="B18" s="2"/>
      <c r="C18" s="2"/>
      <c r="D18" s="2"/>
      <c r="E18" s="5"/>
      <c r="F18" s="5"/>
      <c r="G18" s="2"/>
      <c r="H18" s="2"/>
      <c r="I18" s="2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"/>
      <c r="B19" s="2"/>
      <c r="C19" s="2"/>
      <c r="D19" s="2"/>
      <c r="E19" s="5"/>
      <c r="F19" s="5"/>
      <c r="G19" s="2"/>
      <c r="H19" s="2"/>
      <c r="I19" s="2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"/>
      <c r="B20" s="2"/>
      <c r="C20" s="2"/>
      <c r="D20" s="2"/>
      <c r="E20" s="5"/>
      <c r="F20" s="5"/>
      <c r="G20" s="2"/>
      <c r="H20" s="2"/>
      <c r="I20" s="2"/>
      <c r="J20" s="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"/>
      <c r="B21" s="2"/>
      <c r="C21" s="2"/>
      <c r="D21" s="2"/>
      <c r="E21" s="5"/>
      <c r="F21" s="5"/>
      <c r="G21" s="2"/>
      <c r="H21" s="2"/>
      <c r="I21" s="2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"/>
      <c r="B22" s="102" t="s">
        <v>10</v>
      </c>
      <c r="C22" s="103" t="s">
        <v>11</v>
      </c>
      <c r="D22" s="104"/>
      <c r="E22" s="105"/>
      <c r="F22" s="106"/>
      <c r="G22" s="107" t="s">
        <v>12</v>
      </c>
      <c r="H22" s="108"/>
      <c r="I22" s="109"/>
      <c r="J22" s="107" t="s">
        <v>13</v>
      </c>
      <c r="K22" s="108"/>
      <c r="L22" s="10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2"/>
      <c r="B23" s="110"/>
      <c r="C23" s="111"/>
      <c r="D23" s="111"/>
      <c r="E23" s="112"/>
      <c r="F23" s="113"/>
      <c r="G23" s="114" t="s">
        <v>14</v>
      </c>
      <c r="H23" s="114" t="s">
        <v>15</v>
      </c>
      <c r="I23" s="114" t="s">
        <v>16</v>
      </c>
      <c r="J23" s="114" t="s">
        <v>14</v>
      </c>
      <c r="K23" s="114" t="s">
        <v>15</v>
      </c>
      <c r="L23" s="114" t="s">
        <v>16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2"/>
      <c r="B24" s="20"/>
      <c r="C24" s="75"/>
      <c r="D24" s="74"/>
      <c r="E24" s="74"/>
      <c r="F24" s="21"/>
      <c r="G24" s="22"/>
      <c r="H24" s="23"/>
      <c r="I24" s="22"/>
      <c r="J24" s="22"/>
      <c r="K24" s="23"/>
      <c r="L24" s="2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2"/>
      <c r="B25" s="20">
        <v>1001</v>
      </c>
      <c r="C25" s="75" t="s">
        <v>17</v>
      </c>
      <c r="D25" s="74"/>
      <c r="E25" s="74"/>
      <c r="F25" s="21"/>
      <c r="G25" s="25">
        <v>151.66999999999999</v>
      </c>
      <c r="H25" s="23">
        <v>15</v>
      </c>
      <c r="I25" s="26">
        <f>H25*G25</f>
        <v>2275.0499999999997</v>
      </c>
      <c r="J25" s="27"/>
      <c r="K25" s="23"/>
      <c r="L25" s="2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5"/>
      <c r="B26" s="69" t="s">
        <v>18</v>
      </c>
      <c r="C26" s="82" t="s">
        <v>19</v>
      </c>
      <c r="D26" s="83"/>
      <c r="E26" s="83"/>
      <c r="F26" s="30"/>
      <c r="G26" s="26"/>
      <c r="H26" s="31"/>
      <c r="I26" s="26">
        <f>I25</f>
        <v>2275.0499999999997</v>
      </c>
      <c r="J26" s="26"/>
      <c r="K26" s="31"/>
      <c r="L26" s="32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2"/>
      <c r="B27" s="20"/>
      <c r="C27" s="75"/>
      <c r="D27" s="74"/>
      <c r="E27" s="74"/>
      <c r="F27" s="21"/>
      <c r="G27" s="27"/>
      <c r="H27" s="23"/>
      <c r="I27" s="27"/>
      <c r="J27" s="27"/>
      <c r="K27" s="23"/>
      <c r="L27" s="2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2"/>
      <c r="B28" s="20"/>
      <c r="C28" s="75"/>
      <c r="D28" s="74"/>
      <c r="E28" s="74"/>
      <c r="F28" s="21"/>
      <c r="G28" s="27"/>
      <c r="H28" s="23"/>
      <c r="I28" s="27"/>
      <c r="J28" s="27"/>
      <c r="K28" s="23"/>
      <c r="L28" s="2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2"/>
      <c r="B29" s="20"/>
      <c r="C29" s="82" t="s">
        <v>20</v>
      </c>
      <c r="D29" s="83"/>
      <c r="E29" s="83"/>
      <c r="F29" s="30"/>
      <c r="G29" s="27"/>
      <c r="H29" s="23"/>
      <c r="I29" s="27"/>
      <c r="J29" s="27"/>
      <c r="K29" s="23"/>
      <c r="L29" s="2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2"/>
      <c r="B30" s="20" t="s">
        <v>21</v>
      </c>
      <c r="C30" s="75" t="s">
        <v>22</v>
      </c>
      <c r="D30" s="74"/>
      <c r="E30" s="74"/>
      <c r="F30" s="21"/>
      <c r="G30" s="27">
        <f>I25</f>
        <v>2275.0499999999997</v>
      </c>
      <c r="H30" s="33"/>
      <c r="I30" s="25"/>
      <c r="J30" s="27">
        <f>$I$26</f>
        <v>2275.0499999999997</v>
      </c>
      <c r="K30" s="33">
        <v>7.0000000000000007E-2</v>
      </c>
      <c r="L30" s="28">
        <f>J30*K30</f>
        <v>159.2535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"/>
      <c r="B31" s="20" t="s">
        <v>23</v>
      </c>
      <c r="C31" s="75" t="s">
        <v>24</v>
      </c>
      <c r="D31" s="74"/>
      <c r="E31" s="74"/>
      <c r="F31" s="30"/>
      <c r="G31" s="27"/>
      <c r="H31" s="34"/>
      <c r="I31" s="35"/>
      <c r="J31" s="27"/>
      <c r="K31" s="34"/>
      <c r="L31" s="28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2"/>
      <c r="B32" s="20" t="s">
        <v>25</v>
      </c>
      <c r="C32" s="80" t="s">
        <v>26</v>
      </c>
      <c r="D32" s="81"/>
      <c r="E32" s="81"/>
      <c r="F32" s="21"/>
      <c r="G32" s="27">
        <f>I25</f>
        <v>2275.0499999999997</v>
      </c>
      <c r="H32" s="33"/>
      <c r="I32" s="36"/>
      <c r="J32" s="27">
        <f t="shared" ref="J32:J40" si="0">$I$26</f>
        <v>2275.0499999999997</v>
      </c>
      <c r="K32" s="33">
        <v>8.9999999999999993E-3</v>
      </c>
      <c r="L32" s="28">
        <f>J32*K32</f>
        <v>20.475449999999995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2"/>
      <c r="B33" s="20"/>
      <c r="C33" s="82" t="s">
        <v>27</v>
      </c>
      <c r="D33" s="83"/>
      <c r="E33" s="83"/>
      <c r="F33" s="21"/>
      <c r="G33" s="25"/>
      <c r="H33" s="33"/>
      <c r="I33" s="36"/>
      <c r="J33" s="27"/>
      <c r="K33" s="33"/>
      <c r="L33" s="3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2"/>
      <c r="B34" s="20" t="s">
        <v>28</v>
      </c>
      <c r="C34" s="75" t="s">
        <v>29</v>
      </c>
      <c r="D34" s="74"/>
      <c r="E34" s="74"/>
      <c r="F34" s="21"/>
      <c r="G34" s="27">
        <f>I26</f>
        <v>2275.0499999999997</v>
      </c>
      <c r="H34" s="33">
        <v>6.9000000000000006E-2</v>
      </c>
      <c r="I34" s="28">
        <f t="shared" ref="I34:I36" si="1">H34*G34</f>
        <v>156.97844999999998</v>
      </c>
      <c r="J34" s="27">
        <f t="shared" si="0"/>
        <v>2275.0499999999997</v>
      </c>
      <c r="K34" s="33">
        <v>8.5500000000000007E-2</v>
      </c>
      <c r="L34" s="28">
        <f t="shared" ref="L34:L35" si="2">J34*K34</f>
        <v>194.516775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2"/>
      <c r="B35" s="20" t="s">
        <v>30</v>
      </c>
      <c r="C35" s="75" t="s">
        <v>31</v>
      </c>
      <c r="D35" s="74"/>
      <c r="E35" s="74"/>
      <c r="F35" s="21"/>
      <c r="G35" s="27">
        <f>I26</f>
        <v>2275.0499999999997</v>
      </c>
      <c r="H35" s="33">
        <v>4.0000000000000001E-3</v>
      </c>
      <c r="I35" s="28">
        <f t="shared" si="1"/>
        <v>9.1001999999999992</v>
      </c>
      <c r="J35" s="27">
        <f t="shared" si="0"/>
        <v>2275.0499999999997</v>
      </c>
      <c r="K35" s="33">
        <v>1.9E-2</v>
      </c>
      <c r="L35" s="28">
        <f t="shared" si="2"/>
        <v>43.22594999999999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2"/>
      <c r="B36" s="20" t="s">
        <v>32</v>
      </c>
      <c r="C36" s="75" t="s">
        <v>33</v>
      </c>
      <c r="D36" s="74"/>
      <c r="E36" s="74"/>
      <c r="F36" s="30"/>
      <c r="G36" s="27">
        <f>I26</f>
        <v>2275.0499999999997</v>
      </c>
      <c r="H36" s="33">
        <v>4.0099999999999997E-2</v>
      </c>
      <c r="I36" s="28">
        <f t="shared" si="1"/>
        <v>91.229504999999975</v>
      </c>
      <c r="J36" s="27">
        <f t="shared" si="0"/>
        <v>2275.0499999999997</v>
      </c>
      <c r="K36" s="33">
        <v>6.0100000000000001E-2</v>
      </c>
      <c r="L36" s="2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2"/>
      <c r="B37" s="20" t="s">
        <v>34</v>
      </c>
      <c r="C37" s="82" t="s">
        <v>35</v>
      </c>
      <c r="D37" s="83"/>
      <c r="E37" s="83"/>
      <c r="F37" s="21"/>
      <c r="G37" s="25">
        <f>+I26</f>
        <v>2275.0499999999997</v>
      </c>
      <c r="H37" s="34"/>
      <c r="I37" s="36"/>
      <c r="J37" s="27">
        <f t="shared" si="0"/>
        <v>2275.0499999999997</v>
      </c>
      <c r="K37" s="33">
        <v>3.4500000000000003E-2</v>
      </c>
      <c r="L37" s="28">
        <f>J37*K37</f>
        <v>78.48922499999999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2"/>
      <c r="B38" s="20"/>
      <c r="C38" s="80" t="s">
        <v>36</v>
      </c>
      <c r="D38" s="81"/>
      <c r="E38" s="81"/>
      <c r="F38" s="21"/>
      <c r="G38" s="27">
        <f>I30</f>
        <v>0</v>
      </c>
      <c r="H38" s="34"/>
      <c r="I38" s="28"/>
      <c r="J38" s="27"/>
      <c r="K38" s="33"/>
      <c r="L38" s="3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2"/>
      <c r="B39" s="20" t="s">
        <v>37</v>
      </c>
      <c r="C39" s="75" t="s">
        <v>36</v>
      </c>
      <c r="D39" s="74"/>
      <c r="E39" s="74"/>
      <c r="F39" s="30"/>
      <c r="G39" s="27">
        <f>I26</f>
        <v>2275.0499999999997</v>
      </c>
      <c r="H39" s="34"/>
      <c r="I39" s="28"/>
      <c r="J39" s="27">
        <f t="shared" si="0"/>
        <v>2275.0499999999997</v>
      </c>
      <c r="K39" s="33">
        <v>4.2000000000000003E-2</v>
      </c>
      <c r="L39" s="28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2"/>
      <c r="B40" s="20" t="s">
        <v>38</v>
      </c>
      <c r="C40" s="82" t="s">
        <v>39</v>
      </c>
      <c r="D40" s="83"/>
      <c r="E40" s="83"/>
      <c r="F40" s="21"/>
      <c r="G40" s="27">
        <f>+I26</f>
        <v>2275.0499999999997</v>
      </c>
      <c r="H40" s="33"/>
      <c r="I40" s="36"/>
      <c r="J40" s="27">
        <f t="shared" si="0"/>
        <v>2275.0499999999997</v>
      </c>
      <c r="K40" s="33">
        <v>1.6400000000000001E-2</v>
      </c>
      <c r="L40" s="28">
        <f>J40*K40</f>
        <v>37.31082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2"/>
      <c r="B41" s="20" t="s">
        <v>40</v>
      </c>
      <c r="C41" s="80" t="s">
        <v>41</v>
      </c>
      <c r="D41" s="81"/>
      <c r="E41" s="81"/>
      <c r="F41" s="21"/>
      <c r="G41" s="27">
        <f>+I26*98.25%</f>
        <v>2235.236625</v>
      </c>
      <c r="H41" s="33">
        <v>6.8000000000000005E-2</v>
      </c>
      <c r="I41" s="28">
        <f>G41*H41</f>
        <v>151.99609050000001</v>
      </c>
      <c r="J41" s="25"/>
      <c r="K41" s="33"/>
      <c r="L41" s="3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2"/>
      <c r="B42" s="20" t="s">
        <v>42</v>
      </c>
      <c r="C42" s="80" t="s">
        <v>43</v>
      </c>
      <c r="D42" s="81"/>
      <c r="E42" s="81"/>
      <c r="F42" s="21"/>
      <c r="G42" s="27">
        <f>I26*98.25%</f>
        <v>2235.236625</v>
      </c>
      <c r="H42" s="33">
        <v>2.9000000000000001E-2</v>
      </c>
      <c r="I42" s="28">
        <f>H42*G42</f>
        <v>64.82186212500001</v>
      </c>
      <c r="J42" s="37"/>
      <c r="K42" s="33"/>
      <c r="L42" s="3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2"/>
      <c r="B43" s="20" t="s">
        <v>44</v>
      </c>
      <c r="C43" s="80" t="s">
        <v>45</v>
      </c>
      <c r="D43" s="81"/>
      <c r="E43" s="81"/>
      <c r="F43" s="30"/>
      <c r="G43" s="27"/>
      <c r="H43" s="34"/>
      <c r="I43" s="28"/>
      <c r="J43" s="27"/>
      <c r="K43" s="34"/>
      <c r="L43" s="28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2"/>
      <c r="B44" s="69" t="s">
        <v>46</v>
      </c>
      <c r="C44" s="82" t="s">
        <v>47</v>
      </c>
      <c r="D44" s="83"/>
      <c r="E44" s="83"/>
      <c r="F44" s="21"/>
      <c r="G44" s="38"/>
      <c r="H44" s="33"/>
      <c r="I44" s="28">
        <f>I26-SUM(I34:I42)</f>
        <v>1800.9238923749997</v>
      </c>
      <c r="J44" s="37"/>
      <c r="K44" s="33"/>
      <c r="L44" s="3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"/>
      <c r="B45" s="20" t="s">
        <v>48</v>
      </c>
      <c r="C45" s="75" t="s">
        <v>49</v>
      </c>
      <c r="D45" s="74"/>
      <c r="E45" s="74"/>
      <c r="F45" s="21"/>
      <c r="G45" s="27">
        <f>I44</f>
        <v>1800.9238923749997</v>
      </c>
      <c r="H45" s="33">
        <v>0</v>
      </c>
      <c r="I45" s="28">
        <f>H45*G45</f>
        <v>0</v>
      </c>
      <c r="J45" s="25"/>
      <c r="K45" s="33"/>
      <c r="L45" s="3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"/>
      <c r="B46" s="69" t="s">
        <v>50</v>
      </c>
      <c r="C46" s="70" t="s">
        <v>51</v>
      </c>
      <c r="D46" s="21"/>
      <c r="E46" s="21"/>
      <c r="F46" s="21"/>
      <c r="G46" s="27"/>
      <c r="H46" s="34"/>
      <c r="I46" s="32">
        <f>SUM(I30:I45)-I44</f>
        <v>474.12610762500003</v>
      </c>
      <c r="J46" s="27"/>
      <c r="K46" s="34"/>
      <c r="L46" s="32">
        <f>SUM(L30:L45)</f>
        <v>533.27171999999996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"/>
      <c r="B47" s="20"/>
      <c r="C47" s="75"/>
      <c r="D47" s="74"/>
      <c r="E47" s="74"/>
      <c r="F47" s="21"/>
      <c r="G47" s="27"/>
      <c r="H47" s="23"/>
      <c r="I47" s="27"/>
      <c r="J47" s="27"/>
      <c r="K47" s="23"/>
      <c r="L47" s="2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5"/>
      <c r="B48" s="29"/>
      <c r="C48" s="39"/>
      <c r="D48" s="30"/>
      <c r="E48" s="30"/>
      <c r="F48" s="30"/>
      <c r="G48" s="26"/>
      <c r="H48" s="23"/>
      <c r="I48" s="26"/>
      <c r="J48" s="26"/>
      <c r="K48" s="31"/>
      <c r="L48" s="32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5">
      <c r="A49" s="2"/>
      <c r="B49" s="20"/>
      <c r="C49" s="40"/>
      <c r="D49" s="41"/>
      <c r="E49" s="41"/>
      <c r="F49" s="42"/>
      <c r="G49" s="43"/>
      <c r="H49" s="43"/>
      <c r="I49" s="43"/>
      <c r="J49" s="43"/>
      <c r="K49" s="27"/>
      <c r="L49" s="28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">
      <c r="A50" s="2"/>
      <c r="B50" s="20"/>
      <c r="C50" s="115" t="s">
        <v>52</v>
      </c>
      <c r="D50" s="116"/>
      <c r="E50" s="116"/>
      <c r="F50" s="116"/>
      <c r="G50" s="116"/>
      <c r="H50" s="116"/>
      <c r="I50" s="116"/>
      <c r="J50" s="116"/>
      <c r="K50" s="117">
        <f>I26-I46</f>
        <v>1800.9238923749997</v>
      </c>
      <c r="L50" s="118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2"/>
      <c r="B51" s="20"/>
      <c r="C51" s="119" t="s">
        <v>53</v>
      </c>
      <c r="D51" s="116"/>
      <c r="E51" s="116"/>
      <c r="F51" s="116"/>
      <c r="G51" s="116"/>
      <c r="H51" s="116"/>
      <c r="I51" s="116"/>
      <c r="J51" s="118"/>
      <c r="K51" s="120">
        <f>K50*0.019</f>
        <v>34.217553955124991</v>
      </c>
      <c r="L51" s="118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s="20"/>
      <c r="C52" s="44"/>
      <c r="D52" s="45"/>
      <c r="E52" s="45"/>
      <c r="F52" s="45"/>
      <c r="G52" s="46"/>
      <c r="H52" s="46"/>
      <c r="I52" s="46"/>
      <c r="J52" s="46"/>
      <c r="K52" s="46"/>
      <c r="L52" s="4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0"/>
      <c r="C53" s="121" t="s">
        <v>54</v>
      </c>
      <c r="D53" s="122"/>
      <c r="E53" s="122"/>
      <c r="F53" s="123"/>
      <c r="G53" s="124" t="s">
        <v>14</v>
      </c>
      <c r="H53" s="118"/>
      <c r="I53" s="124" t="s">
        <v>55</v>
      </c>
      <c r="J53" s="118"/>
      <c r="K53" s="124" t="s">
        <v>16</v>
      </c>
      <c r="L53" s="11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0"/>
      <c r="C54" s="48" t="s">
        <v>56</v>
      </c>
      <c r="D54" s="49"/>
      <c r="E54" s="49"/>
      <c r="F54" s="50"/>
      <c r="G54" s="78">
        <f>I44</f>
        <v>1800.9238923749997</v>
      </c>
      <c r="H54" s="77"/>
      <c r="I54" s="79">
        <v>0.02</v>
      </c>
      <c r="J54" s="77"/>
      <c r="K54" s="76">
        <f>G54*I54</f>
        <v>36.018477847499994</v>
      </c>
      <c r="L54" s="7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0"/>
      <c r="C55" s="51" t="s">
        <v>57</v>
      </c>
      <c r="D55" s="52"/>
      <c r="E55" s="52"/>
      <c r="F55" s="52"/>
      <c r="G55" s="8"/>
      <c r="H55" s="8"/>
      <c r="I55" s="126" t="s">
        <v>58</v>
      </c>
      <c r="J55" s="108"/>
      <c r="K55" s="108"/>
      <c r="L55" s="10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0"/>
      <c r="C56" s="53" t="s">
        <v>59</v>
      </c>
      <c r="D56" s="21"/>
      <c r="E56" s="21"/>
      <c r="F56" s="21"/>
      <c r="G56" s="2"/>
      <c r="H56" s="2"/>
      <c r="I56" s="54" t="s">
        <v>60</v>
      </c>
      <c r="J56" s="55"/>
      <c r="K56" s="71">
        <f>K50-K54</f>
        <v>1764.9054145274997</v>
      </c>
      <c r="L56" s="7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0"/>
      <c r="C57" s="53" t="s">
        <v>61</v>
      </c>
      <c r="D57" s="21"/>
      <c r="E57" s="21"/>
      <c r="F57" s="21"/>
      <c r="G57" s="2"/>
      <c r="H57" s="2"/>
      <c r="I57" s="125" t="s">
        <v>62</v>
      </c>
      <c r="J57" s="55"/>
      <c r="K57" s="71">
        <v>0</v>
      </c>
      <c r="L57" s="7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56"/>
      <c r="C58" s="57" t="s">
        <v>63</v>
      </c>
      <c r="D58" s="58"/>
      <c r="E58" s="58"/>
      <c r="F58" s="58"/>
      <c r="G58" s="12"/>
      <c r="H58" s="12"/>
      <c r="I58" s="54" t="s">
        <v>64</v>
      </c>
      <c r="J58" s="55"/>
      <c r="K58" s="71">
        <f>I25+L46</f>
        <v>2808.3217199999999</v>
      </c>
      <c r="L58" s="7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59"/>
      <c r="C59" s="2"/>
      <c r="D59" s="21"/>
      <c r="E59" s="21"/>
      <c r="F59" s="2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59"/>
      <c r="C60" s="59"/>
      <c r="D60" s="60"/>
      <c r="E60" s="60"/>
      <c r="F60" s="60"/>
      <c r="G60" s="60"/>
      <c r="H60" s="60"/>
      <c r="I60" s="60"/>
      <c r="J60" s="60"/>
      <c r="K60" s="60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59"/>
      <c r="C61" s="59"/>
      <c r="D61" s="61"/>
      <c r="E61" s="61"/>
      <c r="F61" s="61"/>
      <c r="G61" s="61"/>
      <c r="H61" s="61"/>
      <c r="I61" s="61"/>
      <c r="J61" s="61"/>
      <c r="K61" s="6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59"/>
      <c r="C62" s="59"/>
      <c r="D62" s="61"/>
      <c r="E62" s="61"/>
      <c r="F62" s="61"/>
      <c r="G62" s="61"/>
      <c r="H62" s="61"/>
      <c r="I62" s="61"/>
      <c r="J62" s="61"/>
      <c r="K62" s="6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62"/>
      <c r="C63" s="2"/>
      <c r="D63" s="63"/>
      <c r="E63" s="63"/>
      <c r="F63" s="63"/>
      <c r="G63" s="63"/>
      <c r="H63" s="63"/>
      <c r="I63" s="63"/>
      <c r="J63" s="63"/>
      <c r="K63" s="6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127"/>
      <c r="C64" s="128"/>
      <c r="D64" s="129" t="s">
        <v>65</v>
      </c>
      <c r="E64" s="130" t="s">
        <v>66</v>
      </c>
      <c r="F64" s="131" t="s">
        <v>67</v>
      </c>
      <c r="G64" s="129" t="s">
        <v>68</v>
      </c>
      <c r="H64" s="129" t="s">
        <v>69</v>
      </c>
      <c r="I64" s="132"/>
      <c r="J64" s="132"/>
      <c r="K64" s="132"/>
      <c r="L64" s="13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127"/>
      <c r="C65" s="128" t="s">
        <v>70</v>
      </c>
      <c r="D65" s="133"/>
      <c r="E65" s="134"/>
      <c r="F65" s="135"/>
      <c r="G65" s="136"/>
      <c r="H65" s="136"/>
      <c r="I65" s="136"/>
      <c r="J65" s="136"/>
      <c r="K65" s="136"/>
      <c r="L65" s="136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127"/>
      <c r="C66" s="128" t="s">
        <v>71</v>
      </c>
      <c r="D66" s="136"/>
      <c r="E66" s="137"/>
      <c r="F66" s="138"/>
      <c r="G66" s="136"/>
      <c r="H66" s="136"/>
      <c r="I66" s="136"/>
      <c r="J66" s="136"/>
      <c r="K66" s="136"/>
      <c r="L66" s="136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139"/>
      <c r="C67" s="128" t="s">
        <v>72</v>
      </c>
      <c r="D67" s="136">
        <f t="shared" ref="D67:E67" si="3">D65-D66</f>
        <v>0</v>
      </c>
      <c r="E67" s="137">
        <f t="shared" si="3"/>
        <v>0</v>
      </c>
      <c r="F67" s="138">
        <f>F65-F66</f>
        <v>0</v>
      </c>
      <c r="G67" s="136"/>
      <c r="H67" s="136"/>
      <c r="I67" s="136"/>
      <c r="J67" s="136"/>
      <c r="K67" s="136"/>
      <c r="L67" s="136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2"/>
      <c r="D68" s="63"/>
      <c r="E68" s="63"/>
      <c r="F68" s="63"/>
      <c r="G68" s="63"/>
      <c r="H68" s="63"/>
      <c r="I68" s="63"/>
      <c r="J68" s="6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73" t="s">
        <v>73</v>
      </c>
      <c r="D69" s="74"/>
      <c r="E69" s="74"/>
      <c r="F69" s="74"/>
      <c r="G69" s="74"/>
      <c r="H69" s="74"/>
      <c r="I69" s="74"/>
      <c r="J69" s="74"/>
      <c r="K69" s="74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140" t="s">
        <v>74</v>
      </c>
      <c r="D70" s="74"/>
      <c r="E70" s="74"/>
      <c r="F70" s="74"/>
      <c r="G70" s="74"/>
      <c r="H70" s="74"/>
      <c r="I70" s="74"/>
      <c r="J70" s="74"/>
      <c r="K70" s="74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63"/>
      <c r="E71" s="63"/>
      <c r="F71" s="63"/>
      <c r="G71" s="63"/>
      <c r="H71" s="63"/>
      <c r="I71" s="63"/>
      <c r="J71" s="63"/>
      <c r="K71" s="2"/>
      <c r="L71" s="64" t="s">
        <v>75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1"/>
      <c r="E72" s="21"/>
      <c r="F72" s="2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1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pans="1:26" ht="12.75" customHeight="1" x14ac:dyDescent="0.2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spans="1:26" ht="12.75" customHeight="1" x14ac:dyDescent="0.2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spans="1:26" ht="12.75" customHeight="1" x14ac:dyDescent="0.2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pans="1:26" ht="12.75" customHeight="1" x14ac:dyDescent="0.2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spans="1:26" ht="12.75" customHeight="1" x14ac:dyDescent="0.2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spans="1:26" ht="12.75" customHeight="1" x14ac:dyDescent="0.2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spans="1:26" ht="12.75" customHeight="1" x14ac:dyDescent="0.2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spans="1:26" ht="12.75" customHeight="1" x14ac:dyDescent="0.2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spans="1:26" ht="12.75" customHeight="1" x14ac:dyDescent="0.2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spans="1:26" ht="12.75" customHeight="1" x14ac:dyDescent="0.2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spans="1:26" ht="12.75" customHeight="1" x14ac:dyDescent="0.2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spans="1:26" ht="12.75" customHeight="1" x14ac:dyDescent="0.2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spans="1:26" ht="12.75" customHeight="1" x14ac:dyDescent="0.2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spans="1:26" ht="12.75" customHeight="1" x14ac:dyDescent="0.2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spans="1:26" ht="12.75" customHeight="1" x14ac:dyDescent="0.2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spans="1:26" ht="12.75" customHeight="1" x14ac:dyDescent="0.2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spans="1:26" ht="12.75" customHeight="1" x14ac:dyDescent="0.2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spans="1:26" ht="12.75" customHeight="1" x14ac:dyDescent="0.2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spans="1:26" ht="12.75" customHeight="1" x14ac:dyDescent="0.2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spans="1:26" ht="12.75" customHeight="1" x14ac:dyDescent="0.2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spans="1:26" ht="12.75" customHeight="1" x14ac:dyDescent="0.2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spans="1:26" ht="12.75" customHeight="1" x14ac:dyDescent="0.2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spans="1:26" ht="12.75" customHeight="1" x14ac:dyDescent="0.2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pans="1:26" ht="12.75" customHeight="1" x14ac:dyDescent="0.2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spans="1:26" ht="12.75" customHeight="1" x14ac:dyDescent="0.2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spans="1:26" ht="12.75" customHeight="1" x14ac:dyDescent="0.2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spans="1:26" ht="12.75" customHeight="1" x14ac:dyDescent="0.2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 spans="1:26" ht="12.75" customHeight="1" x14ac:dyDescent="0.2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spans="1:26" ht="12.75" customHeight="1" x14ac:dyDescent="0.2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spans="1:26" ht="12.75" customHeight="1" x14ac:dyDescent="0.2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spans="1:26" ht="12.75" customHeight="1" x14ac:dyDescent="0.2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spans="1:26" ht="12.75" customHeight="1" x14ac:dyDescent="0.2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spans="1:26" ht="12.75" customHeight="1" x14ac:dyDescent="0.2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spans="1:26" ht="12.75" customHeight="1" x14ac:dyDescent="0.2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spans="1:26" ht="12.75" customHeight="1" x14ac:dyDescent="0.2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spans="1:26" ht="12.75" customHeight="1" x14ac:dyDescent="0.2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spans="1:26" ht="12.75" customHeight="1" x14ac:dyDescent="0.2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 spans="1:26" ht="12.75" customHeight="1" x14ac:dyDescent="0.2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 spans="1:26" ht="12.75" customHeight="1" x14ac:dyDescent="0.2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spans="1:26" ht="12.75" customHeight="1" x14ac:dyDescent="0.2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 spans="1:26" ht="12.75" customHeight="1" x14ac:dyDescent="0.2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spans="1:26" ht="12.75" customHeight="1" x14ac:dyDescent="0.2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spans="1:26" ht="12.75" customHeight="1" x14ac:dyDescent="0.2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spans="1:26" ht="12.75" customHeight="1" x14ac:dyDescent="0.2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 spans="1:26" ht="12.75" customHeight="1" x14ac:dyDescent="0.2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 spans="1:26" ht="12.75" customHeight="1" x14ac:dyDescent="0.2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 spans="1:26" ht="12.75" customHeight="1" x14ac:dyDescent="0.2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spans="1:26" ht="12.75" customHeight="1" x14ac:dyDescent="0.2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spans="1:26" ht="12.75" customHeight="1" x14ac:dyDescent="0.2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spans="1:26" ht="12.75" customHeight="1" x14ac:dyDescent="0.2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spans="1:26" ht="12.75" customHeight="1" x14ac:dyDescent="0.2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spans="1:26" ht="12.75" customHeight="1" x14ac:dyDescent="0.2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spans="1:26" ht="12.75" customHeight="1" x14ac:dyDescent="0.2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spans="1:26" ht="12.75" customHeight="1" x14ac:dyDescent="0.2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spans="1:26" ht="12.75" customHeight="1" x14ac:dyDescent="0.2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spans="1:26" ht="12.75" customHeight="1" x14ac:dyDescent="0.2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spans="1:26" ht="12.75" customHeight="1" x14ac:dyDescent="0.2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spans="1:26" ht="12.75" customHeight="1" x14ac:dyDescent="0.2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spans="1:26" ht="12.75" customHeight="1" x14ac:dyDescent="0.2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spans="1:26" ht="12.75" customHeight="1" x14ac:dyDescent="0.2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spans="1:26" ht="12.75" customHeight="1" x14ac:dyDescent="0.2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spans="1:26" ht="12.75" customHeight="1" x14ac:dyDescent="0.2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spans="1:26" ht="12.75" customHeight="1" x14ac:dyDescent="0.2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spans="1:26" ht="12.75" customHeight="1" x14ac:dyDescent="0.2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spans="1:26" ht="12.75" customHeight="1" x14ac:dyDescent="0.2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spans="1:26" ht="12.75" customHeight="1" x14ac:dyDescent="0.2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spans="1:26" ht="12.75" customHeight="1" x14ac:dyDescent="0.2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spans="1:26" ht="12.75" customHeight="1" x14ac:dyDescent="0.2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spans="1:26" ht="12.75" customHeight="1" x14ac:dyDescent="0.2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spans="1:26" ht="12.75" customHeight="1" x14ac:dyDescent="0.2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spans="1:26" ht="12.75" customHeight="1" x14ac:dyDescent="0.2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spans="1:26" ht="12.75" customHeight="1" x14ac:dyDescent="0.2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spans="1:26" ht="12.75" customHeight="1" x14ac:dyDescent="0.2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spans="1:26" ht="12.75" customHeight="1" x14ac:dyDescent="0.2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spans="1:26" ht="12.75" customHeight="1" x14ac:dyDescent="0.2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spans="1:26" ht="12.75" customHeight="1" x14ac:dyDescent="0.2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spans="1:26" ht="12.75" customHeight="1" x14ac:dyDescent="0.2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spans="1:26" ht="12.75" customHeight="1" x14ac:dyDescent="0.2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spans="1:26" ht="12.75" customHeight="1" x14ac:dyDescent="0.2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spans="1:26" ht="12.75" customHeight="1" x14ac:dyDescent="0.2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spans="1:26" ht="12.75" customHeight="1" x14ac:dyDescent="0.2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spans="1:26" ht="12.75" customHeight="1" x14ac:dyDescent="0.2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spans="1:26" ht="12.75" customHeight="1" x14ac:dyDescent="0.2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spans="1:26" ht="12.75" customHeight="1" x14ac:dyDescent="0.2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spans="1:26" ht="12.75" customHeight="1" x14ac:dyDescent="0.2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spans="1:26" ht="12.75" customHeight="1" x14ac:dyDescent="0.2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spans="1:26" ht="12.75" customHeight="1" x14ac:dyDescent="0.2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spans="1:26" ht="12.75" customHeight="1" x14ac:dyDescent="0.2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spans="1:26" ht="12.75" customHeight="1" x14ac:dyDescent="0.2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spans="1:26" ht="12.75" customHeight="1" x14ac:dyDescent="0.2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spans="1:26" ht="12.75" customHeight="1" x14ac:dyDescent="0.2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spans="1:26" ht="12.75" customHeight="1" x14ac:dyDescent="0.2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spans="1:26" ht="12.75" customHeight="1" x14ac:dyDescent="0.2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spans="1:26" ht="12.75" customHeight="1" x14ac:dyDescent="0.2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spans="1:26" ht="12.75" customHeight="1" x14ac:dyDescent="0.2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spans="1:26" ht="12.75" customHeight="1" x14ac:dyDescent="0.2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 spans="1:26" ht="12.75" customHeight="1" x14ac:dyDescent="0.2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 spans="1:26" ht="12.75" customHeight="1" x14ac:dyDescent="0.2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 spans="1:26" ht="12.75" customHeight="1" x14ac:dyDescent="0.2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 spans="1:26" ht="12.75" customHeight="1" x14ac:dyDescent="0.2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 spans="1:26" ht="12.75" customHeight="1" x14ac:dyDescent="0.2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 spans="1:26" ht="12.75" customHeight="1" x14ac:dyDescent="0.2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 spans="1:26" ht="12.75" customHeight="1" x14ac:dyDescent="0.2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 spans="1:26" ht="12.75" customHeight="1" x14ac:dyDescent="0.2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 spans="1:26" ht="12.75" customHeight="1" x14ac:dyDescent="0.2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 spans="1:26" ht="12.75" customHeight="1" x14ac:dyDescent="0.2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 spans="1:26" ht="12.75" customHeight="1" x14ac:dyDescent="0.2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  <row r="201" spans="1:26" ht="12.75" customHeight="1" x14ac:dyDescent="0.2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</row>
    <row r="202" spans="1:26" ht="12.75" customHeight="1" x14ac:dyDescent="0.2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</row>
    <row r="203" spans="1:26" ht="12.75" customHeight="1" x14ac:dyDescent="0.2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</row>
    <row r="204" spans="1:26" ht="12.75" customHeight="1" x14ac:dyDescent="0.2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</row>
    <row r="205" spans="1:26" ht="12.75" customHeight="1" x14ac:dyDescent="0.2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</row>
    <row r="206" spans="1:26" ht="12.75" customHeight="1" x14ac:dyDescent="0.2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 spans="1:26" ht="12.75" customHeight="1" x14ac:dyDescent="0.2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 spans="1:26" ht="12.75" customHeight="1" x14ac:dyDescent="0.2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 spans="1:26" ht="12.75" customHeight="1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 spans="1:26" ht="12.75" customHeight="1" x14ac:dyDescent="0.2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spans="1:26" ht="12.75" customHeight="1" x14ac:dyDescent="0.2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spans="1:26" ht="12.75" customHeight="1" x14ac:dyDescent="0.2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 spans="1:26" ht="12.75" customHeight="1" x14ac:dyDescent="0.2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 spans="1:26" ht="12.75" customHeight="1" x14ac:dyDescent="0.2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 spans="1:26" ht="12.75" customHeight="1" x14ac:dyDescent="0.2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 spans="1:26" ht="12.75" customHeight="1" x14ac:dyDescent="0.2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 spans="1:26" ht="12.75" customHeight="1" x14ac:dyDescent="0.2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spans="1:26" ht="12.75" customHeight="1" x14ac:dyDescent="0.2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spans="1:26" ht="12.75" customHeight="1" x14ac:dyDescent="0.2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spans="1:26" ht="12.75" customHeight="1" x14ac:dyDescent="0.2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spans="1:26" ht="12.75" customHeight="1" x14ac:dyDescent="0.2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 spans="1:26" ht="12.75" customHeight="1" x14ac:dyDescent="0.2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 spans="1:26" ht="12.75" customHeight="1" x14ac:dyDescent="0.2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 spans="1:26" ht="12.75" customHeight="1" x14ac:dyDescent="0.2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spans="1:26" ht="12.75" customHeight="1" x14ac:dyDescent="0.2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 spans="1:26" ht="12.75" customHeight="1" x14ac:dyDescent="0.2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 spans="1:26" ht="12.75" customHeight="1" x14ac:dyDescent="0.2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 spans="1:26" ht="12.75" customHeight="1" x14ac:dyDescent="0.2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 spans="1:26" ht="12.75" customHeight="1" x14ac:dyDescent="0.2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spans="1:26" ht="12.75" customHeight="1" x14ac:dyDescent="0.2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spans="1:26" ht="12.75" customHeight="1" x14ac:dyDescent="0.2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spans="1:26" ht="12.75" customHeight="1" x14ac:dyDescent="0.2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 spans="1:26" ht="12.75" customHeight="1" x14ac:dyDescent="0.2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 spans="1:26" ht="12.75" customHeight="1" x14ac:dyDescent="0.2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spans="1:26" ht="12.75" customHeight="1" x14ac:dyDescent="0.2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spans="1:26" ht="12.75" customHeight="1" x14ac:dyDescent="0.2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spans="1:26" ht="12.75" customHeight="1" x14ac:dyDescent="0.2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spans="1:26" ht="12.75" customHeight="1" x14ac:dyDescent="0.2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spans="1:26" ht="12.75" customHeight="1" x14ac:dyDescent="0.2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spans="1:26" ht="12.75" customHeight="1" x14ac:dyDescent="0.2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 spans="1:26" ht="12.75" customHeight="1" x14ac:dyDescent="0.2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 spans="1:26" ht="12.75" customHeight="1" x14ac:dyDescent="0.2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 spans="1:26" ht="12.75" customHeight="1" x14ac:dyDescent="0.2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 spans="1:26" ht="12.75" customHeight="1" x14ac:dyDescent="0.2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spans="1:26" ht="12.75" customHeight="1" x14ac:dyDescent="0.2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spans="1:26" ht="12.75" customHeight="1" x14ac:dyDescent="0.2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spans="1:26" ht="12.75" customHeight="1" x14ac:dyDescent="0.2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spans="1:26" ht="12.75" customHeight="1" x14ac:dyDescent="0.2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spans="1:26" ht="12.75" customHeight="1" x14ac:dyDescent="0.2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spans="1:26" ht="12.75" customHeight="1" x14ac:dyDescent="0.2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spans="1:26" ht="12.75" customHeight="1" x14ac:dyDescent="0.2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spans="1:26" ht="12.75" customHeight="1" x14ac:dyDescent="0.2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spans="1:26" ht="12.75" customHeight="1" x14ac:dyDescent="0.2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spans="1:26" ht="12.75" customHeight="1" x14ac:dyDescent="0.2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spans="1:26" ht="12.75" customHeight="1" x14ac:dyDescent="0.2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spans="1:26" ht="12.75" customHeight="1" x14ac:dyDescent="0.2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spans="1:26" ht="12.75" customHeight="1" x14ac:dyDescent="0.2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spans="1:26" ht="12.75" customHeight="1" x14ac:dyDescent="0.2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spans="1:26" ht="12.75" customHeight="1" x14ac:dyDescent="0.2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spans="1:26" ht="12.75" customHeight="1" x14ac:dyDescent="0.2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spans="1:26" ht="12.75" customHeight="1" x14ac:dyDescent="0.2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spans="1:26" ht="12.75" customHeight="1" x14ac:dyDescent="0.2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spans="1:26" ht="12.75" customHeight="1" x14ac:dyDescent="0.2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spans="1:26" ht="12.75" customHeight="1" x14ac:dyDescent="0.2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spans="1:26" ht="12.75" customHeight="1" x14ac:dyDescent="0.2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spans="1:26" ht="12.75" customHeight="1" x14ac:dyDescent="0.2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spans="1:26" ht="12.75" customHeight="1" x14ac:dyDescent="0.2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spans="1:26" ht="12.75" customHeight="1" x14ac:dyDescent="0.2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spans="1:26" ht="12.75" customHeight="1" x14ac:dyDescent="0.2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spans="1:26" ht="12.75" customHeight="1" x14ac:dyDescent="0.2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spans="1:26" ht="12.75" customHeight="1" x14ac:dyDescent="0.2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2">
    <mergeCell ref="C22:E23"/>
    <mergeCell ref="G22:I22"/>
    <mergeCell ref="J22:L22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7:E47"/>
    <mergeCell ref="C50:J50"/>
    <mergeCell ref="K50:L50"/>
    <mergeCell ref="K54:L54"/>
    <mergeCell ref="I55:L55"/>
    <mergeCell ref="C51:J51"/>
    <mergeCell ref="K51:L51"/>
    <mergeCell ref="G53:H53"/>
    <mergeCell ref="I53:J53"/>
    <mergeCell ref="K53:L53"/>
    <mergeCell ref="G54:H54"/>
    <mergeCell ref="I54:J54"/>
    <mergeCell ref="K56:L56"/>
    <mergeCell ref="K57:L57"/>
    <mergeCell ref="K58:L58"/>
    <mergeCell ref="C69:K69"/>
    <mergeCell ref="C70:K70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de paie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Slimane Ait hammou</cp:lastModifiedBy>
  <dcterms:modified xsi:type="dcterms:W3CDTF">2024-09-18T14:34:30Z</dcterms:modified>
</cp:coreProperties>
</file>